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БЮДЖЕТ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4" i="1" l="1"/>
  <c r="I111" i="1" s="1"/>
  <c r="I92" i="1"/>
  <c r="H114" i="1" l="1"/>
  <c r="H52" i="1" l="1"/>
  <c r="H57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G92" i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J111" i="1" s="1"/>
  <c r="G100" i="1"/>
  <c r="G104" i="1"/>
  <c r="H59" i="1"/>
  <c r="H49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G99" i="1" l="1"/>
  <c r="G89" i="1"/>
  <c r="H113" i="1"/>
  <c r="H115" i="1"/>
  <c r="H112" i="1"/>
  <c r="H111" i="1"/>
  <c r="K112" i="1"/>
  <c r="K114" i="1"/>
  <c r="G79" i="1"/>
  <c r="G84" i="1"/>
  <c r="G113" i="1"/>
  <c r="H44" i="1"/>
  <c r="K64" i="1"/>
  <c r="K59" i="1"/>
  <c r="I59" i="1"/>
  <c r="G114" i="1" l="1"/>
  <c r="G115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111" i="1" s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<sst xmlns="http://schemas.openxmlformats.org/spreadsheetml/2006/main" count="188" uniqueCount="84">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</sst>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4" fillId="7" borderId="0" xfId="0" applyFont="1" applyFill="1" applyAlignment="1"/>
    <xf numFmtId="0" fontId="4" fillId="7" borderId="0" xfId="0" applyFont="1" applyFill="1" applyBorder="1" applyAlignment="1"/>
    <xf numFmtId="0" fontId="6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28" zoomScale="40" zoomScaleNormal="40" zoomScaleSheetLayoutView="40" workbookViewId="0">
      <selection activeCell="J115" sqref="J115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43" customWidth="1"/>
    <col min="10" max="10" width="24.85546875" style="143" customWidth="1"/>
    <col min="11" max="11" width="31" style="14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133"/>
      <c r="J1" s="133"/>
      <c r="K1" s="133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133"/>
      <c r="J2" s="133"/>
      <c r="K2" s="133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133"/>
      <c r="J3" s="133"/>
      <c r="K3" s="133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133"/>
      <c r="J4" s="133"/>
      <c r="K4" s="133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133"/>
      <c r="J5" s="133"/>
      <c r="K5" s="133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133"/>
      <c r="J6" s="133"/>
      <c r="K6" s="133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133"/>
      <c r="J7" s="133"/>
      <c r="K7" s="133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133"/>
      <c r="J8" s="133"/>
      <c r="K8" s="133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133"/>
      <c r="J9" s="133"/>
      <c r="K9" s="133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133"/>
      <c r="J10" s="133"/>
      <c r="K10" s="133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5" t="s">
        <v>62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27"/>
      <c r="Q11" s="27"/>
      <c r="R11" s="27"/>
      <c r="S11" s="27"/>
    </row>
    <row r="12" spans="1:19" x14ac:dyDescent="0.3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27"/>
      <c r="Q12" s="27"/>
      <c r="R12" s="27"/>
      <c r="S12" s="27"/>
    </row>
    <row r="13" spans="1:19" x14ac:dyDescent="0.3"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134"/>
      <c r="J14" s="134"/>
      <c r="K14" s="134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27" t="s">
        <v>13</v>
      </c>
      <c r="C15" s="128" t="s">
        <v>14</v>
      </c>
      <c r="D15" s="106" t="s">
        <v>15</v>
      </c>
      <c r="E15" s="130" t="s">
        <v>61</v>
      </c>
      <c r="F15" s="106" t="s">
        <v>0</v>
      </c>
      <c r="G15" s="106" t="s">
        <v>11</v>
      </c>
      <c r="H15" s="126" t="s">
        <v>51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s="38" customFormat="1" ht="35.25" customHeight="1" x14ac:dyDescent="0.3">
      <c r="A16" s="37"/>
      <c r="B16" s="127"/>
      <c r="C16" s="129"/>
      <c r="D16" s="107"/>
      <c r="E16" s="131"/>
      <c r="F16" s="107"/>
      <c r="G16" s="107"/>
      <c r="H16" s="106" t="s">
        <v>38</v>
      </c>
      <c r="I16" s="135" t="s">
        <v>39</v>
      </c>
      <c r="J16" s="136" t="s">
        <v>40</v>
      </c>
      <c r="K16" s="135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27"/>
      <c r="C17" s="129"/>
      <c r="D17" s="107"/>
      <c r="E17" s="131"/>
      <c r="F17" s="107"/>
      <c r="G17" s="107"/>
      <c r="H17" s="106"/>
      <c r="I17" s="135"/>
      <c r="J17" s="137"/>
      <c r="K17" s="135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138">
        <v>8</v>
      </c>
      <c r="J18" s="138">
        <v>9</v>
      </c>
      <c r="K18" s="138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0">
        <v>1</v>
      </c>
      <c r="C19" s="111" t="s">
        <v>76</v>
      </c>
      <c r="D19" s="109" t="s">
        <v>45</v>
      </c>
      <c r="E19" s="109"/>
      <c r="F19" s="67" t="s">
        <v>53</v>
      </c>
      <c r="G19" s="49">
        <f>SUM(G20:G23)</f>
        <v>197000</v>
      </c>
      <c r="H19" s="54">
        <f t="shared" ref="H19:K19" si="0">SUM(H20:H23)</f>
        <v>197000</v>
      </c>
      <c r="I19" s="139">
        <f t="shared" si="0"/>
        <v>0</v>
      </c>
      <c r="J19" s="139">
        <v>0</v>
      </c>
      <c r="K19" s="139">
        <f t="shared" si="0"/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0"/>
      <c r="C20" s="111"/>
      <c r="D20" s="109"/>
      <c r="E20" s="109"/>
      <c r="F20" s="48" t="s">
        <v>1</v>
      </c>
      <c r="G20" s="49">
        <f t="shared" ref="G20:I23" si="1">SUM(G25,G30)</f>
        <v>187150</v>
      </c>
      <c r="H20" s="54">
        <f t="shared" si="1"/>
        <v>187150</v>
      </c>
      <c r="I20" s="139">
        <f t="shared" si="1"/>
        <v>0</v>
      </c>
      <c r="J20" s="139">
        <v>0</v>
      </c>
      <c r="K20" s="139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0"/>
      <c r="C21" s="111"/>
      <c r="D21" s="109"/>
      <c r="E21" s="109"/>
      <c r="F21" s="48" t="s">
        <v>2</v>
      </c>
      <c r="G21" s="49">
        <f t="shared" si="1"/>
        <v>9850</v>
      </c>
      <c r="H21" s="54">
        <f t="shared" si="1"/>
        <v>9850</v>
      </c>
      <c r="I21" s="139">
        <f t="shared" si="1"/>
        <v>0</v>
      </c>
      <c r="J21" s="139">
        <v>0</v>
      </c>
      <c r="K21" s="139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0"/>
      <c r="C22" s="111"/>
      <c r="D22" s="109"/>
      <c r="E22" s="109"/>
      <c r="F22" s="48" t="s">
        <v>3</v>
      </c>
      <c r="G22" s="49">
        <f t="shared" si="1"/>
        <v>0</v>
      </c>
      <c r="H22" s="54">
        <f t="shared" si="1"/>
        <v>0</v>
      </c>
      <c r="I22" s="139">
        <f t="shared" si="1"/>
        <v>0</v>
      </c>
      <c r="J22" s="139">
        <v>0</v>
      </c>
      <c r="K22" s="139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0"/>
      <c r="C23" s="111"/>
      <c r="D23" s="109"/>
      <c r="E23" s="109"/>
      <c r="F23" s="48" t="s">
        <v>4</v>
      </c>
      <c r="G23" s="49">
        <f t="shared" si="1"/>
        <v>0</v>
      </c>
      <c r="H23" s="54">
        <f t="shared" si="1"/>
        <v>0</v>
      </c>
      <c r="I23" s="139">
        <f t="shared" si="1"/>
        <v>0</v>
      </c>
      <c r="J23" s="139">
        <v>0</v>
      </c>
      <c r="K23" s="139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22" t="s">
        <v>12</v>
      </c>
      <c r="C24" s="110" t="s">
        <v>52</v>
      </c>
      <c r="D24" s="108" t="s">
        <v>45</v>
      </c>
      <c r="E24" s="102" t="s">
        <v>9</v>
      </c>
      <c r="F24" s="16" t="s">
        <v>5</v>
      </c>
      <c r="G24" s="30">
        <f t="shared" ref="G24:G33" si="2">SUM(H24:K24)</f>
        <v>197000</v>
      </c>
      <c r="H24" s="30">
        <f t="shared" ref="H24:K24" si="3">SUM(H25:H28)</f>
        <v>197000</v>
      </c>
      <c r="I24" s="140">
        <f t="shared" si="3"/>
        <v>0</v>
      </c>
      <c r="J24" s="140">
        <v>0</v>
      </c>
      <c r="K24" s="140">
        <f t="shared" si="3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22"/>
      <c r="C25" s="110"/>
      <c r="D25" s="108"/>
      <c r="E25" s="102"/>
      <c r="F25" s="15" t="s">
        <v>1</v>
      </c>
      <c r="G25" s="30">
        <f t="shared" si="2"/>
        <v>187150</v>
      </c>
      <c r="H25" s="31">
        <v>187150</v>
      </c>
      <c r="I25" s="141">
        <v>0</v>
      </c>
      <c r="J25" s="141">
        <v>0</v>
      </c>
      <c r="K25" s="141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22"/>
      <c r="C26" s="110"/>
      <c r="D26" s="108"/>
      <c r="E26" s="102"/>
      <c r="F26" s="15" t="s">
        <v>2</v>
      </c>
      <c r="G26" s="30">
        <f t="shared" si="2"/>
        <v>9850</v>
      </c>
      <c r="H26" s="31">
        <v>9850</v>
      </c>
      <c r="I26" s="141">
        <v>0</v>
      </c>
      <c r="J26" s="141">
        <v>0</v>
      </c>
      <c r="K26" s="141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22"/>
      <c r="C27" s="110"/>
      <c r="D27" s="108"/>
      <c r="E27" s="102"/>
      <c r="F27" s="15" t="s">
        <v>3</v>
      </c>
      <c r="G27" s="30">
        <f t="shared" si="2"/>
        <v>0</v>
      </c>
      <c r="H27" s="31">
        <v>0</v>
      </c>
      <c r="I27" s="141">
        <v>0</v>
      </c>
      <c r="J27" s="141">
        <v>0</v>
      </c>
      <c r="K27" s="141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22"/>
      <c r="C28" s="110"/>
      <c r="D28" s="108"/>
      <c r="E28" s="102"/>
      <c r="F28" s="15" t="s">
        <v>4</v>
      </c>
      <c r="G28" s="30">
        <f t="shared" si="2"/>
        <v>0</v>
      </c>
      <c r="H28" s="31">
        <v>0</v>
      </c>
      <c r="I28" s="141">
        <v>0</v>
      </c>
      <c r="J28" s="141">
        <v>0</v>
      </c>
      <c r="K28" s="141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22" t="s">
        <v>37</v>
      </c>
      <c r="C29" s="110" t="s">
        <v>74</v>
      </c>
      <c r="D29" s="108" t="s">
        <v>81</v>
      </c>
      <c r="E29" s="102" t="s">
        <v>9</v>
      </c>
      <c r="F29" s="16" t="s">
        <v>5</v>
      </c>
      <c r="G29" s="30">
        <f t="shared" si="2"/>
        <v>0</v>
      </c>
      <c r="H29" s="30">
        <f t="shared" ref="H29:K29" si="4">SUM(H30:H33)</f>
        <v>0</v>
      </c>
      <c r="I29" s="140">
        <f t="shared" si="4"/>
        <v>0</v>
      </c>
      <c r="J29" s="140">
        <v>0</v>
      </c>
      <c r="K29" s="140">
        <f t="shared" si="4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22"/>
      <c r="C30" s="110"/>
      <c r="D30" s="108"/>
      <c r="E30" s="102"/>
      <c r="F30" s="15" t="s">
        <v>1</v>
      </c>
      <c r="G30" s="30">
        <f t="shared" si="2"/>
        <v>0</v>
      </c>
      <c r="H30" s="31">
        <v>0</v>
      </c>
      <c r="I30" s="141">
        <v>0</v>
      </c>
      <c r="J30" s="141">
        <v>0</v>
      </c>
      <c r="K30" s="141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22"/>
      <c r="C31" s="110"/>
      <c r="D31" s="108"/>
      <c r="E31" s="102"/>
      <c r="F31" s="15" t="s">
        <v>2</v>
      </c>
      <c r="G31" s="30">
        <f t="shared" si="2"/>
        <v>0</v>
      </c>
      <c r="H31" s="31">
        <v>0</v>
      </c>
      <c r="I31" s="141">
        <v>0</v>
      </c>
      <c r="J31" s="141">
        <v>0</v>
      </c>
      <c r="K31" s="141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22"/>
      <c r="C32" s="110"/>
      <c r="D32" s="108"/>
      <c r="E32" s="102"/>
      <c r="F32" s="15" t="s">
        <v>3</v>
      </c>
      <c r="G32" s="30">
        <f t="shared" si="2"/>
        <v>0</v>
      </c>
      <c r="H32" s="31">
        <v>0</v>
      </c>
      <c r="I32" s="141">
        <v>0</v>
      </c>
      <c r="J32" s="141">
        <v>0</v>
      </c>
      <c r="K32" s="141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22"/>
      <c r="C33" s="110"/>
      <c r="D33" s="108"/>
      <c r="E33" s="102"/>
      <c r="F33" s="15" t="s">
        <v>4</v>
      </c>
      <c r="G33" s="30">
        <f t="shared" si="2"/>
        <v>0</v>
      </c>
      <c r="H33" s="31">
        <v>0</v>
      </c>
      <c r="I33" s="141">
        <v>0</v>
      </c>
      <c r="J33" s="141">
        <v>0</v>
      </c>
      <c r="K33" s="141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22" t="s">
        <v>42</v>
      </c>
      <c r="C34" s="111" t="s">
        <v>41</v>
      </c>
      <c r="D34" s="109" t="s">
        <v>45</v>
      </c>
      <c r="E34" s="117"/>
      <c r="F34" s="48" t="s">
        <v>54</v>
      </c>
      <c r="G34" s="49">
        <f>SUM(G35:G38)</f>
        <v>68680.422649999993</v>
      </c>
      <c r="H34" s="54">
        <f t="shared" ref="H34:K34" si="5">SUM(H35:H38)</f>
        <v>68680.422649999993</v>
      </c>
      <c r="I34" s="139">
        <f t="shared" si="5"/>
        <v>0</v>
      </c>
      <c r="J34" s="139">
        <v>0</v>
      </c>
      <c r="K34" s="139">
        <f t="shared" si="5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22"/>
      <c r="C35" s="111"/>
      <c r="D35" s="109"/>
      <c r="E35" s="117"/>
      <c r="F35" s="48" t="s">
        <v>1</v>
      </c>
      <c r="G35" s="49">
        <f t="shared" ref="G35:I38" si="6">SUM(G40)</f>
        <v>59905</v>
      </c>
      <c r="H35" s="54">
        <f>SUM(H40)</f>
        <v>59905</v>
      </c>
      <c r="I35" s="139">
        <f t="shared" si="6"/>
        <v>0</v>
      </c>
      <c r="J35" s="139">
        <v>0</v>
      </c>
      <c r="K35" s="139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22"/>
      <c r="C36" s="111"/>
      <c r="D36" s="109"/>
      <c r="E36" s="117"/>
      <c r="F36" s="48" t="s">
        <v>2</v>
      </c>
      <c r="G36" s="49">
        <f t="shared" si="6"/>
        <v>8494.4015199999994</v>
      </c>
      <c r="H36" s="54">
        <f>SUM(H41)</f>
        <v>8494.4015199999994</v>
      </c>
      <c r="I36" s="139">
        <f t="shared" si="6"/>
        <v>0</v>
      </c>
      <c r="J36" s="139">
        <v>0</v>
      </c>
      <c r="K36" s="139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22"/>
      <c r="C37" s="111"/>
      <c r="D37" s="109"/>
      <c r="E37" s="117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139">
        <f t="shared" si="6"/>
        <v>0</v>
      </c>
      <c r="J37" s="139">
        <v>0</v>
      </c>
      <c r="K37" s="139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22"/>
      <c r="C38" s="111"/>
      <c r="D38" s="109"/>
      <c r="E38" s="117"/>
      <c r="F38" s="48" t="s">
        <v>4</v>
      </c>
      <c r="G38" s="49">
        <f t="shared" si="6"/>
        <v>0</v>
      </c>
      <c r="H38" s="54">
        <f t="shared" si="6"/>
        <v>0</v>
      </c>
      <c r="I38" s="139">
        <f t="shared" si="6"/>
        <v>0</v>
      </c>
      <c r="J38" s="139">
        <v>0</v>
      </c>
      <c r="K38" s="139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23" t="s">
        <v>16</v>
      </c>
      <c r="C39" s="104" t="s">
        <v>65</v>
      </c>
      <c r="D39" s="102" t="s">
        <v>45</v>
      </c>
      <c r="E39" s="102" t="s">
        <v>9</v>
      </c>
      <c r="F39" s="45" t="s">
        <v>5</v>
      </c>
      <c r="G39" s="30">
        <f t="shared" ref="G39:G44" si="7">SUM(H39:K39)</f>
        <v>68680.422649999993</v>
      </c>
      <c r="H39" s="30">
        <f t="shared" ref="H39" si="8">SUM(H40:H43)</f>
        <v>68680.422649999993</v>
      </c>
      <c r="I39" s="140">
        <f t="shared" ref="I39" si="9">SUM(I40:I43)</f>
        <v>0</v>
      </c>
      <c r="J39" s="140">
        <v>0</v>
      </c>
      <c r="K39" s="140">
        <f t="shared" ref="K39" si="10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23"/>
      <c r="C40" s="104"/>
      <c r="D40" s="102"/>
      <c r="E40" s="102"/>
      <c r="F40" s="46" t="s">
        <v>1</v>
      </c>
      <c r="G40" s="30">
        <f t="shared" si="7"/>
        <v>59905</v>
      </c>
      <c r="H40" s="31">
        <v>59905</v>
      </c>
      <c r="I40" s="141">
        <v>0</v>
      </c>
      <c r="J40" s="141">
        <v>0</v>
      </c>
      <c r="K40" s="141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23"/>
      <c r="C41" s="104"/>
      <c r="D41" s="102"/>
      <c r="E41" s="102"/>
      <c r="F41" s="46" t="s">
        <v>2</v>
      </c>
      <c r="G41" s="30">
        <f t="shared" si="7"/>
        <v>8494.4015199999994</v>
      </c>
      <c r="H41" s="31">
        <v>8494.4015199999994</v>
      </c>
      <c r="I41" s="141">
        <v>0</v>
      </c>
      <c r="J41" s="141">
        <v>0</v>
      </c>
      <c r="K41" s="141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23"/>
      <c r="C42" s="104"/>
      <c r="D42" s="102"/>
      <c r="E42" s="102"/>
      <c r="F42" s="46" t="s">
        <v>3</v>
      </c>
      <c r="G42" s="30">
        <f t="shared" si="7"/>
        <v>281.02113000000003</v>
      </c>
      <c r="H42" s="31">
        <v>281.02113000000003</v>
      </c>
      <c r="I42" s="141">
        <v>0</v>
      </c>
      <c r="J42" s="141">
        <v>0</v>
      </c>
      <c r="K42" s="141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23"/>
      <c r="C43" s="104"/>
      <c r="D43" s="102"/>
      <c r="E43" s="102"/>
      <c r="F43" s="46" t="s">
        <v>4</v>
      </c>
      <c r="G43" s="30">
        <f t="shared" si="7"/>
        <v>0</v>
      </c>
      <c r="H43" s="31">
        <v>0</v>
      </c>
      <c r="I43" s="141">
        <v>0</v>
      </c>
      <c r="J43" s="141">
        <v>0</v>
      </c>
      <c r="K43" s="141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22" t="s">
        <v>17</v>
      </c>
      <c r="C44" s="111" t="s">
        <v>43</v>
      </c>
      <c r="D44" s="109" t="s">
        <v>44</v>
      </c>
      <c r="E44" s="109"/>
      <c r="F44" s="48" t="s">
        <v>27</v>
      </c>
      <c r="G44" s="49">
        <f t="shared" si="7"/>
        <v>87112.228900000002</v>
      </c>
      <c r="H44" s="54">
        <f>SUM(H45:H48)</f>
        <v>21080.0569</v>
      </c>
      <c r="I44" s="139">
        <f t="shared" ref="I44:K44" si="11">SUM(I45:I48)</f>
        <v>22355.145</v>
      </c>
      <c r="J44" s="139">
        <v>21784.371999999999</v>
      </c>
      <c r="K44" s="139">
        <f t="shared" si="11"/>
        <v>21892.655000000002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22"/>
      <c r="C45" s="111"/>
      <c r="D45" s="109"/>
      <c r="E45" s="109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139">
        <f t="shared" si="12"/>
        <v>0</v>
      </c>
      <c r="J45" s="139">
        <v>0</v>
      </c>
      <c r="K45" s="139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22"/>
      <c r="C46" s="111"/>
      <c r="D46" s="109"/>
      <c r="E46" s="109"/>
      <c r="F46" s="48" t="s">
        <v>2</v>
      </c>
      <c r="G46" s="49">
        <f t="shared" si="12"/>
        <v>0</v>
      </c>
      <c r="H46" s="54">
        <f t="shared" si="12"/>
        <v>0</v>
      </c>
      <c r="I46" s="139">
        <f t="shared" si="12"/>
        <v>0</v>
      </c>
      <c r="J46" s="139">
        <v>0</v>
      </c>
      <c r="K46" s="139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22"/>
      <c r="C47" s="111"/>
      <c r="D47" s="109"/>
      <c r="E47" s="109"/>
      <c r="F47" s="48" t="s">
        <v>3</v>
      </c>
      <c r="G47" s="49">
        <f t="shared" si="12"/>
        <v>86877.2399</v>
      </c>
      <c r="H47" s="54">
        <f t="shared" si="12"/>
        <v>21080.0569</v>
      </c>
      <c r="I47" s="139">
        <f t="shared" si="12"/>
        <v>22355.145</v>
      </c>
      <c r="J47" s="139">
        <v>21784.371999999999</v>
      </c>
      <c r="K47" s="139">
        <f>SUM(K52,K57,K62,K67)</f>
        <v>21892.655000000002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22"/>
      <c r="C48" s="111"/>
      <c r="D48" s="109"/>
      <c r="E48" s="109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139">
        <f>SUM(I53,I58,I63,I68)</f>
        <v>0</v>
      </c>
      <c r="J48" s="139">
        <v>0</v>
      </c>
      <c r="K48" s="139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22" t="s">
        <v>18</v>
      </c>
      <c r="C49" s="118" t="s">
        <v>64</v>
      </c>
      <c r="D49" s="121" t="s">
        <v>44</v>
      </c>
      <c r="E49" s="102" t="s">
        <v>7</v>
      </c>
      <c r="F49" s="18" t="s">
        <v>5</v>
      </c>
      <c r="G49" s="30">
        <f t="shared" si="13"/>
        <v>6945.7209999999995</v>
      </c>
      <c r="H49" s="30">
        <f>SUM(H50:H53)</f>
        <v>1683.7059999999999</v>
      </c>
      <c r="I49" s="140">
        <f t="shared" ref="I49:K49" si="14">SUM(I50:I53)</f>
        <v>1759.9749999999999</v>
      </c>
      <c r="J49" s="140">
        <v>1668.162</v>
      </c>
      <c r="K49" s="140">
        <f t="shared" si="14"/>
        <v>1833.8779999999999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22"/>
      <c r="C50" s="119"/>
      <c r="D50" s="121"/>
      <c r="E50" s="102"/>
      <c r="F50" s="15" t="s">
        <v>1</v>
      </c>
      <c r="G50" s="30">
        <f t="shared" si="13"/>
        <v>0</v>
      </c>
      <c r="H50" s="31">
        <v>0</v>
      </c>
      <c r="I50" s="141">
        <v>0</v>
      </c>
      <c r="J50" s="141">
        <v>0</v>
      </c>
      <c r="K50" s="141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22"/>
      <c r="C51" s="119"/>
      <c r="D51" s="121"/>
      <c r="E51" s="102"/>
      <c r="F51" s="15" t="s">
        <v>2</v>
      </c>
      <c r="G51" s="30">
        <f t="shared" si="13"/>
        <v>0</v>
      </c>
      <c r="H51" s="31">
        <v>0</v>
      </c>
      <c r="I51" s="141">
        <v>0</v>
      </c>
      <c r="J51" s="141">
        <v>0</v>
      </c>
      <c r="K51" s="141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22"/>
      <c r="C52" s="119"/>
      <c r="D52" s="121"/>
      <c r="E52" s="102"/>
      <c r="F52" s="15" t="s">
        <v>3</v>
      </c>
      <c r="G52" s="30">
        <f t="shared" si="13"/>
        <v>7111.436999999999</v>
      </c>
      <c r="H52" s="76">
        <f>1683.706</f>
        <v>1683.7059999999999</v>
      </c>
      <c r="I52" s="141">
        <v>1759.9749999999999</v>
      </c>
      <c r="J52" s="141">
        <v>1833.8779999999999</v>
      </c>
      <c r="K52" s="141">
        <v>1833.8779999999999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22"/>
      <c r="C53" s="119"/>
      <c r="D53" s="121"/>
      <c r="E53" s="102"/>
      <c r="F53" s="15" t="s">
        <v>4</v>
      </c>
      <c r="G53" s="30">
        <f t="shared" si="13"/>
        <v>0</v>
      </c>
      <c r="H53" s="31">
        <v>0</v>
      </c>
      <c r="I53" s="141">
        <v>0</v>
      </c>
      <c r="J53" s="141">
        <v>0</v>
      </c>
      <c r="K53" s="141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22" t="s">
        <v>31</v>
      </c>
      <c r="C54" s="110" t="s">
        <v>60</v>
      </c>
      <c r="D54" s="108" t="s">
        <v>44</v>
      </c>
      <c r="E54" s="102" t="s">
        <v>9</v>
      </c>
      <c r="F54" s="17" t="s">
        <v>5</v>
      </c>
      <c r="G54" s="30">
        <f t="shared" si="13"/>
        <v>42838.928899999999</v>
      </c>
      <c r="H54" s="30">
        <f t="shared" ref="H54:K54" si="15">SUM(H55:H58)</f>
        <v>10194.2979</v>
      </c>
      <c r="I54" s="140">
        <f t="shared" si="15"/>
        <v>10974.709000000001</v>
      </c>
      <c r="J54" s="140">
        <v>11265.489</v>
      </c>
      <c r="K54" s="140">
        <f t="shared" si="15"/>
        <v>10404.433000000001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22"/>
      <c r="C55" s="120"/>
      <c r="D55" s="108"/>
      <c r="E55" s="102"/>
      <c r="F55" s="15" t="s">
        <v>1</v>
      </c>
      <c r="G55" s="30">
        <f t="shared" si="13"/>
        <v>0</v>
      </c>
      <c r="H55" s="31">
        <v>0</v>
      </c>
      <c r="I55" s="141">
        <v>0</v>
      </c>
      <c r="J55" s="141">
        <v>0</v>
      </c>
      <c r="K55" s="141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22"/>
      <c r="C56" s="120"/>
      <c r="D56" s="108"/>
      <c r="E56" s="102"/>
      <c r="F56" s="15" t="s">
        <v>2</v>
      </c>
      <c r="G56" s="30">
        <f t="shared" si="13"/>
        <v>0</v>
      </c>
      <c r="H56" s="31">
        <v>0</v>
      </c>
      <c r="I56" s="141">
        <v>0</v>
      </c>
      <c r="J56" s="141">
        <v>0</v>
      </c>
      <c r="K56" s="141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22"/>
      <c r="C57" s="120"/>
      <c r="D57" s="108"/>
      <c r="E57" s="102"/>
      <c r="F57" s="15" t="s">
        <v>3</v>
      </c>
      <c r="G57" s="30">
        <f t="shared" si="13"/>
        <v>41574.600900000005</v>
      </c>
      <c r="H57" s="76">
        <f>10294.7264-98.4285-2</f>
        <v>10194.2979</v>
      </c>
      <c r="I57" s="141">
        <v>10974.709000000001</v>
      </c>
      <c r="J57" s="141">
        <v>10001.161</v>
      </c>
      <c r="K57" s="141">
        <v>10404.433000000001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22"/>
      <c r="C58" s="120"/>
      <c r="D58" s="108"/>
      <c r="E58" s="102"/>
      <c r="F58" s="15" t="s">
        <v>4</v>
      </c>
      <c r="G58" s="30">
        <f t="shared" si="13"/>
        <v>0</v>
      </c>
      <c r="H58" s="31">
        <v>0</v>
      </c>
      <c r="I58" s="141">
        <v>0</v>
      </c>
      <c r="J58" s="141">
        <v>0</v>
      </c>
      <c r="K58" s="141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22" t="s">
        <v>19</v>
      </c>
      <c r="C59" s="118" t="s">
        <v>22</v>
      </c>
      <c r="D59" s="121" t="s">
        <v>44</v>
      </c>
      <c r="E59" s="121" t="s">
        <v>8</v>
      </c>
      <c r="F59" s="18" t="s">
        <v>5</v>
      </c>
      <c r="G59" s="30">
        <f t="shared" si="13"/>
        <v>8459.3260000000009</v>
      </c>
      <c r="H59" s="30">
        <f>SUM(H60:H63)</f>
        <v>2128.0909999999999</v>
      </c>
      <c r="I59" s="140">
        <f>SUM(I60:I63)</f>
        <v>2221.5210000000002</v>
      </c>
      <c r="J59" s="140">
        <v>1971.068</v>
      </c>
      <c r="K59" s="140">
        <f>SUM(K60:K63)</f>
        <v>2138.6460000000002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22"/>
      <c r="C60" s="119"/>
      <c r="D60" s="121"/>
      <c r="E60" s="121"/>
      <c r="F60" s="15" t="s">
        <v>1</v>
      </c>
      <c r="G60" s="30">
        <f t="shared" si="13"/>
        <v>0</v>
      </c>
      <c r="H60" s="31">
        <v>0</v>
      </c>
      <c r="I60" s="141">
        <v>0</v>
      </c>
      <c r="J60" s="141">
        <v>0</v>
      </c>
      <c r="K60" s="141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22"/>
      <c r="C61" s="119"/>
      <c r="D61" s="121"/>
      <c r="E61" s="121"/>
      <c r="F61" s="15" t="s">
        <v>2</v>
      </c>
      <c r="G61" s="30">
        <f t="shared" si="13"/>
        <v>0</v>
      </c>
      <c r="H61" s="31">
        <v>0</v>
      </c>
      <c r="I61" s="141">
        <v>0</v>
      </c>
      <c r="J61" s="141">
        <v>0</v>
      </c>
      <c r="K61" s="141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22"/>
      <c r="C62" s="119"/>
      <c r="D62" s="121"/>
      <c r="E62" s="121"/>
      <c r="F62" s="15" t="s">
        <v>3</v>
      </c>
      <c r="G62" s="30">
        <f t="shared" si="13"/>
        <v>8796.4620000000014</v>
      </c>
      <c r="H62" s="31">
        <v>2128.0909999999999</v>
      </c>
      <c r="I62" s="141">
        <v>2221.5210000000002</v>
      </c>
      <c r="J62" s="141">
        <v>2308.2040000000002</v>
      </c>
      <c r="K62" s="141">
        <v>2138.6460000000002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22"/>
      <c r="C63" s="119"/>
      <c r="D63" s="121"/>
      <c r="E63" s="121"/>
      <c r="F63" s="15" t="s">
        <v>4</v>
      </c>
      <c r="G63" s="30">
        <f t="shared" si="13"/>
        <v>0</v>
      </c>
      <c r="H63" s="31">
        <v>0</v>
      </c>
      <c r="I63" s="141">
        <v>0</v>
      </c>
      <c r="J63" s="141">
        <v>0</v>
      </c>
      <c r="K63" s="141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22" t="s">
        <v>20</v>
      </c>
      <c r="C64" s="118" t="s">
        <v>23</v>
      </c>
      <c r="D64" s="121" t="s">
        <v>44</v>
      </c>
      <c r="E64" s="121" t="s">
        <v>28</v>
      </c>
      <c r="F64" s="18" t="s">
        <v>5</v>
      </c>
      <c r="G64" s="30">
        <f t="shared" si="13"/>
        <v>28868.253000000001</v>
      </c>
      <c r="H64" s="30">
        <f t="shared" ref="H64" si="16">SUM(H65:H68)</f>
        <v>7073.9620000000004</v>
      </c>
      <c r="I64" s="140">
        <f>SUM(I65:I68)</f>
        <v>7398.94</v>
      </c>
      <c r="J64" s="140">
        <v>6879.6530000000002</v>
      </c>
      <c r="K64" s="140">
        <f>SUM(K65:K68)</f>
        <v>7515.6980000000003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22"/>
      <c r="C65" s="119"/>
      <c r="D65" s="121"/>
      <c r="E65" s="121"/>
      <c r="F65" s="15" t="s">
        <v>1</v>
      </c>
      <c r="G65" s="30">
        <f t="shared" si="13"/>
        <v>0</v>
      </c>
      <c r="H65" s="31">
        <v>0</v>
      </c>
      <c r="I65" s="141">
        <v>0</v>
      </c>
      <c r="J65" s="141">
        <v>0</v>
      </c>
      <c r="K65" s="141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22"/>
      <c r="C66" s="119"/>
      <c r="D66" s="121"/>
      <c r="E66" s="121"/>
      <c r="F66" s="15" t="s">
        <v>2</v>
      </c>
      <c r="G66" s="30">
        <f t="shared" si="13"/>
        <v>0</v>
      </c>
      <c r="H66" s="31">
        <v>0</v>
      </c>
      <c r="I66" s="141">
        <v>0</v>
      </c>
      <c r="J66" s="141">
        <v>0</v>
      </c>
      <c r="K66" s="141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22"/>
      <c r="C67" s="119"/>
      <c r="D67" s="121"/>
      <c r="E67" s="121"/>
      <c r="F67" s="15" t="s">
        <v>3</v>
      </c>
      <c r="G67" s="30">
        <f t="shared" si="13"/>
        <v>29394.74</v>
      </c>
      <c r="H67" s="31">
        <v>7073.9620000000004</v>
      </c>
      <c r="I67" s="141">
        <v>7398.94</v>
      </c>
      <c r="J67" s="141">
        <v>7406.14</v>
      </c>
      <c r="K67" s="141">
        <v>7515.6980000000003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22"/>
      <c r="C68" s="119"/>
      <c r="D68" s="121"/>
      <c r="E68" s="121"/>
      <c r="F68" s="15" t="s">
        <v>4</v>
      </c>
      <c r="G68" s="30">
        <f t="shared" si="13"/>
        <v>0</v>
      </c>
      <c r="H68" s="31">
        <v>0</v>
      </c>
      <c r="I68" s="141">
        <v>0</v>
      </c>
      <c r="J68" s="141">
        <v>0</v>
      </c>
      <c r="K68" s="141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22" t="s">
        <v>32</v>
      </c>
      <c r="C69" s="111" t="s">
        <v>50</v>
      </c>
      <c r="D69" s="109" t="s">
        <v>30</v>
      </c>
      <c r="E69" s="109"/>
      <c r="F69" s="48" t="s">
        <v>26</v>
      </c>
      <c r="G69" s="50">
        <f t="shared" si="13"/>
        <v>65280</v>
      </c>
      <c r="H69" s="70">
        <f>SUM(H70:H73)</f>
        <v>65280</v>
      </c>
      <c r="I69" s="142">
        <v>0</v>
      </c>
      <c r="J69" s="142">
        <v>0</v>
      </c>
      <c r="K69" s="142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22"/>
      <c r="C70" s="111"/>
      <c r="D70" s="109"/>
      <c r="E70" s="109"/>
      <c r="F70" s="48" t="s">
        <v>1</v>
      </c>
      <c r="G70" s="50">
        <f t="shared" si="13"/>
        <v>62016</v>
      </c>
      <c r="H70" s="54">
        <f>SUM(H75)</f>
        <v>62016</v>
      </c>
      <c r="I70" s="139">
        <v>0</v>
      </c>
      <c r="J70" s="139">
        <v>0</v>
      </c>
      <c r="K70" s="139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22"/>
      <c r="C71" s="111"/>
      <c r="D71" s="109"/>
      <c r="E71" s="109"/>
      <c r="F71" s="48" t="s">
        <v>2</v>
      </c>
      <c r="G71" s="50">
        <f t="shared" si="13"/>
        <v>3264</v>
      </c>
      <c r="H71" s="54">
        <f>SUM(H76)</f>
        <v>3264</v>
      </c>
      <c r="I71" s="139">
        <v>0</v>
      </c>
      <c r="J71" s="139">
        <v>0</v>
      </c>
      <c r="K71" s="139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22"/>
      <c r="C72" s="111"/>
      <c r="D72" s="109"/>
      <c r="E72" s="109"/>
      <c r="F72" s="48" t="s">
        <v>3</v>
      </c>
      <c r="G72" s="50">
        <f t="shared" si="13"/>
        <v>0</v>
      </c>
      <c r="H72" s="54">
        <f>SUM(H77)</f>
        <v>0</v>
      </c>
      <c r="I72" s="139">
        <v>0</v>
      </c>
      <c r="J72" s="139">
        <v>0</v>
      </c>
      <c r="K72" s="139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22"/>
      <c r="C73" s="111"/>
      <c r="D73" s="109"/>
      <c r="E73" s="109"/>
      <c r="F73" s="48" t="s">
        <v>4</v>
      </c>
      <c r="G73" s="50">
        <f t="shared" si="13"/>
        <v>0</v>
      </c>
      <c r="H73" s="54">
        <f>SUM(H78)</f>
        <v>0</v>
      </c>
      <c r="I73" s="139">
        <v>0</v>
      </c>
      <c r="J73" s="139">
        <v>0</v>
      </c>
      <c r="K73" s="139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22" t="s">
        <v>21</v>
      </c>
      <c r="C74" s="104" t="s">
        <v>83</v>
      </c>
      <c r="D74" s="113" t="s">
        <v>30</v>
      </c>
      <c r="E74" s="102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140">
        <v>0</v>
      </c>
      <c r="J74" s="140">
        <v>0</v>
      </c>
      <c r="K74" s="140"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22"/>
      <c r="C75" s="104"/>
      <c r="D75" s="113"/>
      <c r="E75" s="102"/>
      <c r="F75" s="46" t="s">
        <v>1</v>
      </c>
      <c r="G75" s="30">
        <f t="shared" si="13"/>
        <v>62016</v>
      </c>
      <c r="H75" s="31">
        <v>62016</v>
      </c>
      <c r="I75" s="141">
        <v>0</v>
      </c>
      <c r="J75" s="141">
        <v>0</v>
      </c>
      <c r="K75" s="141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22"/>
      <c r="C76" s="104"/>
      <c r="D76" s="113"/>
      <c r="E76" s="102"/>
      <c r="F76" s="46" t="s">
        <v>2</v>
      </c>
      <c r="G76" s="30">
        <f>SUM(H76:K76)</f>
        <v>3264</v>
      </c>
      <c r="H76" s="31">
        <v>3264</v>
      </c>
      <c r="I76" s="141">
        <v>0</v>
      </c>
      <c r="J76" s="141">
        <v>0</v>
      </c>
      <c r="K76" s="141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22"/>
      <c r="C77" s="104"/>
      <c r="D77" s="113"/>
      <c r="E77" s="102"/>
      <c r="F77" s="46" t="s">
        <v>3</v>
      </c>
      <c r="G77" s="30">
        <f t="shared" si="13"/>
        <v>0</v>
      </c>
      <c r="H77" s="31">
        <v>0</v>
      </c>
      <c r="I77" s="141">
        <v>0</v>
      </c>
      <c r="J77" s="141">
        <v>0</v>
      </c>
      <c r="K77" s="141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22"/>
      <c r="C78" s="104"/>
      <c r="D78" s="113"/>
      <c r="E78" s="102"/>
      <c r="F78" s="46" t="s">
        <v>4</v>
      </c>
      <c r="G78" s="30">
        <f t="shared" si="13"/>
        <v>0</v>
      </c>
      <c r="H78" s="31">
        <v>0</v>
      </c>
      <c r="I78" s="141">
        <v>0</v>
      </c>
      <c r="J78" s="141">
        <v>0</v>
      </c>
      <c r="K78" s="141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99" t="s">
        <v>55</v>
      </c>
      <c r="C79" s="111" t="s">
        <v>58</v>
      </c>
      <c r="D79" s="100" t="s">
        <v>30</v>
      </c>
      <c r="E79" s="101"/>
      <c r="F79" s="48" t="s">
        <v>63</v>
      </c>
      <c r="G79" s="74">
        <f t="shared" ref="G79:G88" si="17">SUM(H79:K79)</f>
        <v>400</v>
      </c>
      <c r="H79" s="74">
        <f>SUM(H80:H83)</f>
        <v>400</v>
      </c>
      <c r="I79" s="140">
        <f>SUM(I80:I83)</f>
        <v>0</v>
      </c>
      <c r="J79" s="140">
        <f>SUM(J80:J83)</f>
        <v>0</v>
      </c>
      <c r="K79" s="140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99"/>
      <c r="C80" s="114"/>
      <c r="D80" s="100"/>
      <c r="E80" s="101"/>
      <c r="F80" s="48" t="s">
        <v>1</v>
      </c>
      <c r="G80" s="74">
        <f t="shared" si="17"/>
        <v>0</v>
      </c>
      <c r="H80" s="74">
        <v>0</v>
      </c>
      <c r="I80" s="140">
        <v>0</v>
      </c>
      <c r="J80" s="140">
        <v>0</v>
      </c>
      <c r="K80" s="140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99"/>
      <c r="C81" s="114"/>
      <c r="D81" s="100"/>
      <c r="E81" s="101"/>
      <c r="F81" s="48" t="s">
        <v>2</v>
      </c>
      <c r="G81" s="74">
        <f t="shared" si="17"/>
        <v>0</v>
      </c>
      <c r="H81" s="74">
        <v>0</v>
      </c>
      <c r="I81" s="140">
        <v>0</v>
      </c>
      <c r="J81" s="140">
        <v>0</v>
      </c>
      <c r="K81" s="140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99"/>
      <c r="C82" s="114"/>
      <c r="D82" s="100"/>
      <c r="E82" s="101"/>
      <c r="F82" s="48" t="s">
        <v>3</v>
      </c>
      <c r="G82" s="74">
        <f t="shared" si="17"/>
        <v>400</v>
      </c>
      <c r="H82" s="74">
        <v>400</v>
      </c>
      <c r="I82" s="140">
        <v>0</v>
      </c>
      <c r="J82" s="140">
        <v>0</v>
      </c>
      <c r="K82" s="140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99"/>
      <c r="C83" s="114"/>
      <c r="D83" s="100"/>
      <c r="E83" s="101"/>
      <c r="F83" s="48" t="s">
        <v>4</v>
      </c>
      <c r="G83" s="74">
        <f t="shared" si="17"/>
        <v>0</v>
      </c>
      <c r="H83" s="74">
        <v>0</v>
      </c>
      <c r="I83" s="140">
        <v>0</v>
      </c>
      <c r="J83" s="140">
        <v>0</v>
      </c>
      <c r="K83" s="140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31.5" customHeight="1" x14ac:dyDescent="0.3">
      <c r="A84" s="20"/>
      <c r="B84" s="103" t="s">
        <v>56</v>
      </c>
      <c r="C84" s="104" t="s">
        <v>57</v>
      </c>
      <c r="D84" s="103" t="s">
        <v>30</v>
      </c>
      <c r="E84" s="102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140">
        <f>SUM(I85:I88)</f>
        <v>0</v>
      </c>
      <c r="J84" s="140">
        <f>SUM(I85:I88)</f>
        <v>0</v>
      </c>
      <c r="K84" s="140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31.5" customHeight="1" x14ac:dyDescent="0.3">
      <c r="A85" s="20"/>
      <c r="B85" s="103"/>
      <c r="C85" s="104"/>
      <c r="D85" s="103"/>
      <c r="E85" s="102"/>
      <c r="F85" s="46" t="s">
        <v>1</v>
      </c>
      <c r="G85" s="30">
        <f t="shared" si="17"/>
        <v>0</v>
      </c>
      <c r="H85" s="31">
        <v>0</v>
      </c>
      <c r="I85" s="141">
        <v>0</v>
      </c>
      <c r="J85" s="141">
        <v>0</v>
      </c>
      <c r="K85" s="141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31.5" customHeight="1" x14ac:dyDescent="0.3">
      <c r="A86" s="20"/>
      <c r="B86" s="103"/>
      <c r="C86" s="104"/>
      <c r="D86" s="103"/>
      <c r="E86" s="102"/>
      <c r="F86" s="46" t="s">
        <v>2</v>
      </c>
      <c r="G86" s="30">
        <f t="shared" si="17"/>
        <v>0</v>
      </c>
      <c r="H86" s="31">
        <v>0</v>
      </c>
      <c r="I86" s="141">
        <v>0</v>
      </c>
      <c r="J86" s="141">
        <v>0</v>
      </c>
      <c r="K86" s="141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31.5" customHeight="1" x14ac:dyDescent="0.3">
      <c r="A87" s="20"/>
      <c r="B87" s="103"/>
      <c r="C87" s="104"/>
      <c r="D87" s="103"/>
      <c r="E87" s="102"/>
      <c r="F87" s="46" t="s">
        <v>3</v>
      </c>
      <c r="G87" s="30">
        <f t="shared" si="17"/>
        <v>400</v>
      </c>
      <c r="H87" s="31">
        <v>400</v>
      </c>
      <c r="I87" s="141">
        <v>0</v>
      </c>
      <c r="J87" s="141">
        <v>0</v>
      </c>
      <c r="K87" s="141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31.5" customHeight="1" x14ac:dyDescent="0.3">
      <c r="A88" s="20"/>
      <c r="B88" s="103"/>
      <c r="C88" s="104"/>
      <c r="D88" s="103"/>
      <c r="E88" s="102"/>
      <c r="F88" s="46" t="s">
        <v>4</v>
      </c>
      <c r="G88" s="30">
        <f t="shared" si="17"/>
        <v>0</v>
      </c>
      <c r="H88" s="31">
        <v>0</v>
      </c>
      <c r="I88" s="141">
        <v>0</v>
      </c>
      <c r="J88" s="141">
        <v>0</v>
      </c>
      <c r="K88" s="141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90">
        <v>6</v>
      </c>
      <c r="C89" s="93" t="s">
        <v>67</v>
      </c>
      <c r="D89" s="90" t="s">
        <v>70</v>
      </c>
      <c r="E89" s="96"/>
      <c r="F89" s="48" t="s">
        <v>66</v>
      </c>
      <c r="G89" s="74">
        <f t="shared" ref="G89:G108" si="18">SUM(H89:K89)</f>
        <v>8703.4511999999995</v>
      </c>
      <c r="H89" s="75">
        <f>SUM(H90:H93)</f>
        <v>6303.4512000000004</v>
      </c>
      <c r="I89" s="141">
        <f>SUM(I90:I93)</f>
        <v>2400</v>
      </c>
      <c r="J89" s="141">
        <f>SUM(J90:J93)</f>
        <v>0</v>
      </c>
      <c r="K89" s="141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91"/>
      <c r="C90" s="94"/>
      <c r="D90" s="91"/>
      <c r="E90" s="97"/>
      <c r="F90" s="48" t="s">
        <v>1</v>
      </c>
      <c r="G90" s="74">
        <f t="shared" si="18"/>
        <v>0</v>
      </c>
      <c r="H90" s="75">
        <f t="shared" ref="H90:K93" si="19">SUM(H95)</f>
        <v>0</v>
      </c>
      <c r="I90" s="141">
        <f t="shared" si="19"/>
        <v>0</v>
      </c>
      <c r="J90" s="141">
        <f t="shared" si="19"/>
        <v>0</v>
      </c>
      <c r="K90" s="141">
        <f t="shared" si="19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91"/>
      <c r="C91" s="94"/>
      <c r="D91" s="91"/>
      <c r="E91" s="97"/>
      <c r="F91" s="48" t="s">
        <v>2</v>
      </c>
      <c r="G91" s="74">
        <f t="shared" si="18"/>
        <v>0</v>
      </c>
      <c r="H91" s="75">
        <f t="shared" si="19"/>
        <v>0</v>
      </c>
      <c r="I91" s="141">
        <f t="shared" si="19"/>
        <v>0</v>
      </c>
      <c r="J91" s="141">
        <f t="shared" si="19"/>
        <v>0</v>
      </c>
      <c r="K91" s="141">
        <f t="shared" si="19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91"/>
      <c r="C92" s="94"/>
      <c r="D92" s="91"/>
      <c r="E92" s="97"/>
      <c r="F92" s="48" t="s">
        <v>3</v>
      </c>
      <c r="G92" s="74">
        <f t="shared" si="18"/>
        <v>8703.4511999999995</v>
      </c>
      <c r="H92" s="75">
        <f t="shared" si="19"/>
        <v>6303.4512000000004</v>
      </c>
      <c r="I92" s="141">
        <f t="shared" si="19"/>
        <v>2400</v>
      </c>
      <c r="J92" s="141">
        <f t="shared" si="19"/>
        <v>0</v>
      </c>
      <c r="K92" s="141">
        <f t="shared" si="19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92"/>
      <c r="C93" s="95"/>
      <c r="D93" s="92"/>
      <c r="E93" s="98"/>
      <c r="F93" s="48" t="s">
        <v>4</v>
      </c>
      <c r="G93" s="74">
        <f t="shared" si="18"/>
        <v>0</v>
      </c>
      <c r="H93" s="75">
        <f t="shared" si="19"/>
        <v>0</v>
      </c>
      <c r="I93" s="141">
        <f t="shared" si="19"/>
        <v>0</v>
      </c>
      <c r="J93" s="141">
        <f t="shared" si="19"/>
        <v>0</v>
      </c>
      <c r="K93" s="141">
        <f t="shared" si="19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84" t="s">
        <v>68</v>
      </c>
      <c r="C94" s="81" t="s">
        <v>69</v>
      </c>
      <c r="D94" s="84" t="s">
        <v>30</v>
      </c>
      <c r="E94" s="87" t="s">
        <v>59</v>
      </c>
      <c r="F94" s="73" t="s">
        <v>5</v>
      </c>
      <c r="G94" s="30">
        <f t="shared" si="18"/>
        <v>8703.4511999999995</v>
      </c>
      <c r="H94" s="31">
        <f>SUM(H95:H98)</f>
        <v>6303.4512000000004</v>
      </c>
      <c r="I94" s="141">
        <f>SUM(I95:I98)</f>
        <v>2400</v>
      </c>
      <c r="J94" s="141">
        <f>SUM(J95:J98)</f>
        <v>0</v>
      </c>
      <c r="K94" s="141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85"/>
      <c r="C95" s="82"/>
      <c r="D95" s="85"/>
      <c r="E95" s="88"/>
      <c r="F95" s="46" t="s">
        <v>1</v>
      </c>
      <c r="G95" s="30">
        <f t="shared" si="18"/>
        <v>0</v>
      </c>
      <c r="H95" s="31">
        <v>0</v>
      </c>
      <c r="I95" s="141">
        <v>0</v>
      </c>
      <c r="J95" s="141">
        <v>0</v>
      </c>
      <c r="K95" s="141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85"/>
      <c r="C96" s="82"/>
      <c r="D96" s="85"/>
      <c r="E96" s="88"/>
      <c r="F96" s="46" t="s">
        <v>2</v>
      </c>
      <c r="G96" s="30">
        <f t="shared" si="18"/>
        <v>0</v>
      </c>
      <c r="H96" s="31">
        <v>0</v>
      </c>
      <c r="I96" s="141">
        <v>0</v>
      </c>
      <c r="J96" s="141">
        <v>0</v>
      </c>
      <c r="K96" s="141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85"/>
      <c r="C97" s="82"/>
      <c r="D97" s="85"/>
      <c r="E97" s="88"/>
      <c r="F97" s="46" t="s">
        <v>3</v>
      </c>
      <c r="G97" s="30">
        <f t="shared" si="18"/>
        <v>8703.4511999999995</v>
      </c>
      <c r="H97" s="31">
        <v>6303.4512000000004</v>
      </c>
      <c r="I97" s="141">
        <v>2400</v>
      </c>
      <c r="J97" s="141">
        <v>0</v>
      </c>
      <c r="K97" s="141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86"/>
      <c r="C98" s="83"/>
      <c r="D98" s="86"/>
      <c r="E98" s="89"/>
      <c r="F98" s="46" t="s">
        <v>4</v>
      </c>
      <c r="G98" s="30">
        <f t="shared" si="18"/>
        <v>0</v>
      </c>
      <c r="H98" s="31">
        <v>0</v>
      </c>
      <c r="I98" s="141">
        <v>0</v>
      </c>
      <c r="J98" s="141">
        <v>0</v>
      </c>
      <c r="K98" s="141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78">
        <v>7</v>
      </c>
      <c r="C99" s="93" t="s">
        <v>82</v>
      </c>
      <c r="D99" s="90" t="s">
        <v>78</v>
      </c>
      <c r="E99" s="96"/>
      <c r="F99" s="48" t="s">
        <v>71</v>
      </c>
      <c r="G99" s="74">
        <f t="shared" si="18"/>
        <v>0</v>
      </c>
      <c r="H99" s="75">
        <f>SUM(H100:H103)</f>
        <v>0</v>
      </c>
      <c r="I99" s="141">
        <f>SUM(I100:I103)</f>
        <v>0</v>
      </c>
      <c r="J99" s="141">
        <f>SUM(J100:J103)</f>
        <v>0</v>
      </c>
      <c r="K99" s="141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79"/>
      <c r="C100" s="115"/>
      <c r="D100" s="91"/>
      <c r="E100" s="97"/>
      <c r="F100" s="48" t="s">
        <v>1</v>
      </c>
      <c r="G100" s="74">
        <f t="shared" si="18"/>
        <v>0</v>
      </c>
      <c r="H100" s="75">
        <f t="shared" ref="H100:K103" si="20">SUM(H105)</f>
        <v>0</v>
      </c>
      <c r="I100" s="141">
        <f t="shared" si="20"/>
        <v>0</v>
      </c>
      <c r="J100" s="141">
        <f t="shared" si="20"/>
        <v>0</v>
      </c>
      <c r="K100" s="141">
        <f t="shared" si="20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79"/>
      <c r="C101" s="115"/>
      <c r="D101" s="91"/>
      <c r="E101" s="97"/>
      <c r="F101" s="48" t="s">
        <v>2</v>
      </c>
      <c r="G101" s="74">
        <f t="shared" si="18"/>
        <v>0</v>
      </c>
      <c r="H101" s="75">
        <f t="shared" si="20"/>
        <v>0</v>
      </c>
      <c r="I101" s="141">
        <f t="shared" si="20"/>
        <v>0</v>
      </c>
      <c r="J101" s="141">
        <f t="shared" si="20"/>
        <v>0</v>
      </c>
      <c r="K101" s="141">
        <f t="shared" si="20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79"/>
      <c r="C102" s="115"/>
      <c r="D102" s="91"/>
      <c r="E102" s="97"/>
      <c r="F102" s="48" t="s">
        <v>3</v>
      </c>
      <c r="G102" s="74">
        <f t="shared" si="18"/>
        <v>0</v>
      </c>
      <c r="H102" s="75">
        <f t="shared" si="20"/>
        <v>0</v>
      </c>
      <c r="I102" s="141">
        <f t="shared" si="20"/>
        <v>0</v>
      </c>
      <c r="J102" s="141">
        <f t="shared" si="20"/>
        <v>0</v>
      </c>
      <c r="K102" s="141">
        <f t="shared" si="20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80"/>
      <c r="C103" s="116"/>
      <c r="D103" s="92"/>
      <c r="E103" s="98"/>
      <c r="F103" s="48" t="s">
        <v>4</v>
      </c>
      <c r="G103" s="74">
        <f t="shared" si="18"/>
        <v>0</v>
      </c>
      <c r="H103" s="75">
        <f t="shared" si="20"/>
        <v>0</v>
      </c>
      <c r="I103" s="141">
        <f t="shared" si="20"/>
        <v>0</v>
      </c>
      <c r="J103" s="141">
        <f t="shared" si="20"/>
        <v>0</v>
      </c>
      <c r="K103" s="141">
        <f t="shared" si="20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84" t="s">
        <v>72</v>
      </c>
      <c r="C104" s="81" t="s">
        <v>73</v>
      </c>
      <c r="D104" s="84" t="s">
        <v>78</v>
      </c>
      <c r="E104" s="87" t="s">
        <v>59</v>
      </c>
      <c r="F104" s="73" t="s">
        <v>5</v>
      </c>
      <c r="G104" s="30">
        <f t="shared" si="18"/>
        <v>0</v>
      </c>
      <c r="H104" s="31">
        <f>SUM(H105:H108)</f>
        <v>0</v>
      </c>
      <c r="I104" s="141">
        <f>SUM(I105:I108)</f>
        <v>0</v>
      </c>
      <c r="J104" s="141">
        <f>SUM(J105:J108)</f>
        <v>0</v>
      </c>
      <c r="K104" s="14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85"/>
      <c r="C105" s="82"/>
      <c r="D105" s="85"/>
      <c r="E105" s="88"/>
      <c r="F105" s="46" t="s">
        <v>1</v>
      </c>
      <c r="G105" s="30">
        <f t="shared" si="18"/>
        <v>0</v>
      </c>
      <c r="H105" s="31">
        <v>0</v>
      </c>
      <c r="I105" s="141">
        <v>0</v>
      </c>
      <c r="J105" s="141">
        <v>0</v>
      </c>
      <c r="K105" s="141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85"/>
      <c r="C106" s="82"/>
      <c r="D106" s="85"/>
      <c r="E106" s="88"/>
      <c r="F106" s="46" t="s">
        <v>2</v>
      </c>
      <c r="G106" s="30">
        <f t="shared" si="18"/>
        <v>0</v>
      </c>
      <c r="H106" s="31">
        <v>0</v>
      </c>
      <c r="I106" s="141">
        <v>0</v>
      </c>
      <c r="J106" s="141">
        <v>0</v>
      </c>
      <c r="K106" s="141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85"/>
      <c r="C107" s="82"/>
      <c r="D107" s="85"/>
      <c r="E107" s="88"/>
      <c r="F107" s="46" t="s">
        <v>3</v>
      </c>
      <c r="G107" s="30">
        <f t="shared" si="18"/>
        <v>0</v>
      </c>
      <c r="H107" s="31">
        <v>0</v>
      </c>
      <c r="I107" s="141">
        <v>0</v>
      </c>
      <c r="J107" s="141">
        <v>0</v>
      </c>
      <c r="K107" s="141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86"/>
      <c r="C108" s="83"/>
      <c r="D108" s="86"/>
      <c r="E108" s="89"/>
      <c r="F108" s="46" t="s">
        <v>4</v>
      </c>
      <c r="G108" s="30">
        <f t="shared" si="18"/>
        <v>0</v>
      </c>
      <c r="H108" s="31">
        <v>0</v>
      </c>
      <c r="I108" s="141">
        <v>0</v>
      </c>
      <c r="J108" s="141">
        <v>0</v>
      </c>
      <c r="K108" s="141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1"/>
      <c r="C109" s="112" t="s">
        <v>6</v>
      </c>
      <c r="D109" s="102"/>
      <c r="E109" s="102"/>
      <c r="F109" s="132" t="s">
        <v>0</v>
      </c>
      <c r="G109" s="125" t="s">
        <v>11</v>
      </c>
      <c r="H109" s="125" t="s">
        <v>25</v>
      </c>
      <c r="I109" s="125"/>
      <c r="J109" s="125"/>
      <c r="K109" s="125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1"/>
      <c r="C110" s="113"/>
      <c r="D110" s="113"/>
      <c r="E110" s="102"/>
      <c r="F110" s="132"/>
      <c r="G110" s="125"/>
      <c r="H110" s="54" t="s">
        <v>30</v>
      </c>
      <c r="I110" s="139" t="s">
        <v>34</v>
      </c>
      <c r="J110" s="139" t="s">
        <v>35</v>
      </c>
      <c r="K110" s="139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1"/>
      <c r="C111" s="113"/>
      <c r="D111" s="113"/>
      <c r="E111" s="102"/>
      <c r="F111" s="72" t="s">
        <v>24</v>
      </c>
      <c r="G111" s="54">
        <f>SUM(H111:K111)</f>
        <v>427176.10275000002</v>
      </c>
      <c r="H111" s="54">
        <f>SUM(H112:H115)</f>
        <v>358743.93075</v>
      </c>
      <c r="I111" s="139">
        <f>SUM(I112:I115)</f>
        <v>24755.145</v>
      </c>
      <c r="J111" s="139">
        <f>SUM(J112:J115)</f>
        <v>21784.371999999999</v>
      </c>
      <c r="K111" s="139">
        <f>SUM(K115,K114)</f>
        <v>21892.655000000002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1"/>
      <c r="C112" s="113"/>
      <c r="D112" s="113"/>
      <c r="E112" s="102"/>
      <c r="F112" s="72" t="s">
        <v>1</v>
      </c>
      <c r="G112" s="54">
        <f>SUM(H112:K112)</f>
        <v>309071</v>
      </c>
      <c r="H112" s="54">
        <f>SUM(H20+H35+H45+H70+H80+H90+H100)</f>
        <v>309071</v>
      </c>
      <c r="I112" s="139">
        <f>SUM(I20+I35+I45+I70+I80+I90+I100)</f>
        <v>0</v>
      </c>
      <c r="J112" s="139">
        <f>SUM(J20+J35+J45+J70+J80+J90+J100)</f>
        <v>0</v>
      </c>
      <c r="K112" s="139">
        <f>SUM(K20+K35+K45+K70+K80+K90+K100)</f>
        <v>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1"/>
      <c r="C113" s="113"/>
      <c r="D113" s="113"/>
      <c r="E113" s="102"/>
      <c r="F113" s="72" t="s">
        <v>2</v>
      </c>
      <c r="G113" s="54">
        <f>SUM(H113:K113)</f>
        <v>21608.401519999999</v>
      </c>
      <c r="H113" s="54">
        <f>SUM(H26+H36+H46+H71+H81+H91+H101)</f>
        <v>21608.401519999999</v>
      </c>
      <c r="I113" s="139">
        <f>SUM(I21+I36+I46+I71+I81+I91+I101)</f>
        <v>0</v>
      </c>
      <c r="J113" s="139">
        <f t="shared" ref="I113:K115" si="21">SUM(J21+J36+J46+J71+J81+J91+J101)</f>
        <v>0</v>
      </c>
      <c r="K113" s="139">
        <f t="shared" si="21"/>
        <v>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1"/>
      <c r="C114" s="113"/>
      <c r="D114" s="113"/>
      <c r="E114" s="102"/>
      <c r="F114" s="72" t="s">
        <v>3</v>
      </c>
      <c r="G114" s="54">
        <f>SUM(H114:K114)</f>
        <v>96496.701230000006</v>
      </c>
      <c r="H114" s="54">
        <f>SUM(H22+H37+H47+H72+H82+H92+H102)</f>
        <v>28064.52923</v>
      </c>
      <c r="I114" s="139">
        <f>SUM(I22+I37+I47+I72+I82+I92+I102)</f>
        <v>24755.145</v>
      </c>
      <c r="J114" s="139">
        <f t="shared" si="21"/>
        <v>21784.371999999999</v>
      </c>
      <c r="K114" s="139">
        <f t="shared" si="21"/>
        <v>21892.655000000002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1"/>
      <c r="C115" s="113"/>
      <c r="D115" s="113"/>
      <c r="E115" s="102"/>
      <c r="F115" s="72" t="s">
        <v>4</v>
      </c>
      <c r="G115" s="54">
        <f>SUM(H115:K115)</f>
        <v>0</v>
      </c>
      <c r="H115" s="54">
        <f>SUM(H23+H38+H48+H73+H83+H93+H103)</f>
        <v>0</v>
      </c>
      <c r="I115" s="139">
        <f t="shared" si="21"/>
        <v>0</v>
      </c>
      <c r="J115" s="139">
        <f t="shared" si="21"/>
        <v>0</v>
      </c>
      <c r="K115" s="139">
        <f t="shared" si="21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43"/>
      <c r="J116" s="143"/>
      <c r="K116" s="14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43"/>
      <c r="J117" s="143"/>
      <c r="K117" s="144"/>
    </row>
    <row r="118" spans="1:19" s="5" customFormat="1" ht="127.5" customHeight="1" x14ac:dyDescent="0.4">
      <c r="A118" s="20"/>
      <c r="B118" s="124" t="s">
        <v>77</v>
      </c>
      <c r="C118" s="124"/>
      <c r="D118" s="124"/>
      <c r="E118" s="124"/>
      <c r="F118" s="124"/>
      <c r="G118" s="124"/>
      <c r="H118" s="41"/>
      <c r="I118" s="145"/>
      <c r="J118" s="146" t="s">
        <v>75</v>
      </c>
      <c r="K118" s="145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43"/>
      <c r="J119" s="143"/>
      <c r="K119" s="14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43"/>
      <c r="J120" s="143"/>
      <c r="K120" s="14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7"/>
      <c r="I121" s="143"/>
      <c r="J121" s="143"/>
      <c r="K121" s="14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43"/>
      <c r="J122" s="143"/>
      <c r="K122" s="14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43"/>
      <c r="J123" s="143"/>
      <c r="K123" s="14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43"/>
      <c r="J124" s="143"/>
      <c r="K124" s="14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43"/>
      <c r="J125" s="143"/>
      <c r="K125" s="14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43"/>
      <c r="J126" s="143"/>
      <c r="K126" s="14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43"/>
      <c r="J127" s="143"/>
      <c r="K127" s="14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43"/>
      <c r="J128" s="143"/>
      <c r="K128" s="14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43"/>
      <c r="J129" s="143"/>
      <c r="K129" s="14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43"/>
      <c r="J130" s="143"/>
      <c r="K130" s="14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43"/>
      <c r="J131" s="143"/>
      <c r="K131" s="14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43"/>
      <c r="J132" s="143"/>
      <c r="K132" s="14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43"/>
      <c r="J133" s="143"/>
      <c r="K133" s="14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43"/>
      <c r="J134" s="143"/>
      <c r="K134" s="14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43"/>
      <c r="J135" s="143"/>
      <c r="K135" s="14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43"/>
      <c r="J136" s="143"/>
      <c r="K136" s="14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43"/>
      <c r="J137" s="143"/>
      <c r="K137" s="14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43"/>
      <c r="J138" s="143"/>
      <c r="K138" s="14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43"/>
      <c r="J139" s="143"/>
      <c r="K139" s="14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43"/>
      <c r="J140" s="143"/>
      <c r="K140" s="14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43"/>
      <c r="J141" s="143"/>
      <c r="K141" s="14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43"/>
      <c r="J142" s="143"/>
      <c r="K142" s="14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43"/>
      <c r="J143" s="143"/>
      <c r="K143" s="14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43"/>
      <c r="J144" s="143"/>
      <c r="K144" s="14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43"/>
      <c r="J145" s="143"/>
      <c r="K145" s="14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43"/>
      <c r="J146" s="143"/>
      <c r="K146" s="14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43"/>
      <c r="J147" s="143"/>
      <c r="K147" s="14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43"/>
      <c r="J148" s="143"/>
      <c r="K148" s="14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43"/>
      <c r="J149" s="143"/>
      <c r="K149" s="14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43"/>
      <c r="J150" s="143"/>
      <c r="K150" s="14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43"/>
      <c r="J151" s="143"/>
      <c r="K151" s="14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43"/>
      <c r="J152" s="143"/>
      <c r="K152" s="14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43"/>
      <c r="J153" s="143"/>
      <c r="K153" s="14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43"/>
      <c r="J154" s="143"/>
      <c r="K154" s="14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43"/>
      <c r="J155" s="143"/>
      <c r="K155" s="14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43"/>
      <c r="J156" s="143"/>
      <c r="K156" s="14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43"/>
      <c r="J157" s="143"/>
      <c r="K157" s="14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43"/>
      <c r="J158" s="143"/>
      <c r="K158" s="14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43"/>
      <c r="J159" s="143"/>
      <c r="K159" s="14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43"/>
      <c r="J160" s="143"/>
      <c r="K160" s="14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43"/>
      <c r="J161" s="143"/>
      <c r="K161" s="14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43"/>
      <c r="J162" s="143"/>
      <c r="K162" s="14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43"/>
      <c r="J163" s="143"/>
      <c r="K163" s="14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43"/>
      <c r="J164" s="143"/>
      <c r="K164" s="14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43"/>
      <c r="J165" s="143"/>
      <c r="K165" s="14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43"/>
      <c r="J166" s="143"/>
      <c r="K166" s="14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43"/>
      <c r="J167" s="143"/>
      <c r="K167" s="14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43"/>
      <c r="J168" s="143"/>
      <c r="K168" s="14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43"/>
      <c r="J169" s="143"/>
      <c r="K169" s="14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43"/>
      <c r="J170" s="143"/>
      <c r="K170" s="14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43"/>
      <c r="J171" s="143"/>
      <c r="K171" s="14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43"/>
      <c r="J172" s="143"/>
      <c r="K172" s="14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43"/>
      <c r="J173" s="143"/>
      <c r="K173" s="14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43"/>
      <c r="J174" s="143"/>
      <c r="K174" s="14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43"/>
      <c r="J175" s="143"/>
      <c r="K175" s="14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43"/>
      <c r="J176" s="143"/>
      <c r="K176" s="14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43"/>
      <c r="J177" s="143"/>
      <c r="K177" s="14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43"/>
      <c r="J178" s="143"/>
      <c r="K178" s="14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43"/>
      <c r="J179" s="143"/>
      <c r="K179" s="14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43"/>
      <c r="J180" s="143"/>
      <c r="K180" s="14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43"/>
      <c r="J181" s="143"/>
      <c r="K181" s="14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43"/>
      <c r="J182" s="143"/>
      <c r="K182" s="14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43"/>
      <c r="J183" s="143"/>
      <c r="K183" s="14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43"/>
      <c r="J184" s="143"/>
      <c r="K184" s="14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43"/>
      <c r="J185" s="143"/>
      <c r="K185" s="14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43"/>
      <c r="J186" s="143"/>
      <c r="K186" s="14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43"/>
      <c r="J187" s="143"/>
      <c r="K187" s="14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43"/>
      <c r="J188" s="143"/>
      <c r="K188" s="14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43"/>
      <c r="J189" s="143"/>
      <c r="K189" s="14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43"/>
      <c r="J190" s="143"/>
      <c r="K190" s="14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43"/>
      <c r="J191" s="143"/>
      <c r="K191" s="14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43"/>
      <c r="J192" s="143"/>
      <c r="K192" s="14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43"/>
      <c r="J193" s="143"/>
      <c r="K193" s="14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43"/>
      <c r="J194" s="143"/>
      <c r="K194" s="14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43"/>
      <c r="J195" s="143"/>
      <c r="K195" s="14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43"/>
      <c r="J196" s="143"/>
      <c r="K196" s="14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43"/>
      <c r="J197" s="143"/>
      <c r="K197" s="14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43"/>
      <c r="J198" s="143"/>
      <c r="K198" s="14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43"/>
      <c r="J199" s="143"/>
      <c r="K199" s="14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43"/>
      <c r="J200" s="143"/>
      <c r="K200" s="14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43"/>
      <c r="J201" s="143"/>
      <c r="K201" s="14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43"/>
      <c r="J202" s="143"/>
      <c r="K202" s="14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43"/>
      <c r="J203" s="143"/>
      <c r="K203" s="14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43"/>
      <c r="J204" s="143"/>
      <c r="K204" s="14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43"/>
      <c r="J205" s="143"/>
      <c r="K205" s="14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43"/>
      <c r="J206" s="143"/>
      <c r="K206" s="14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43"/>
      <c r="J207" s="143"/>
      <c r="K207" s="14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43"/>
      <c r="J208" s="143"/>
      <c r="K208" s="14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43"/>
      <c r="J209" s="143"/>
      <c r="K209" s="14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43"/>
      <c r="J210" s="143"/>
      <c r="K210" s="14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43"/>
      <c r="J211" s="143"/>
      <c r="K211" s="14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43"/>
      <c r="J212" s="143"/>
      <c r="K212" s="14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43"/>
      <c r="J213" s="143"/>
      <c r="K213" s="14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43"/>
      <c r="J214" s="143"/>
      <c r="K214" s="14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43"/>
      <c r="J215" s="143"/>
      <c r="K215" s="14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43"/>
      <c r="J216" s="143"/>
      <c r="K216" s="14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43"/>
      <c r="J217" s="143"/>
      <c r="K217" s="14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43"/>
      <c r="J218" s="143"/>
      <c r="K218" s="14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43"/>
      <c r="J219" s="143"/>
      <c r="K219" s="14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43"/>
      <c r="J220" s="143"/>
      <c r="K220" s="14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43"/>
      <c r="J221" s="143"/>
      <c r="K221" s="14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43"/>
      <c r="J222" s="143"/>
      <c r="K222" s="14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43"/>
      <c r="J223" s="143"/>
      <c r="K223" s="14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43"/>
      <c r="J224" s="143"/>
      <c r="K224" s="14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43"/>
      <c r="J225" s="143"/>
      <c r="K225" s="14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43"/>
      <c r="J226" s="143"/>
      <c r="K226" s="14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43"/>
      <c r="J227" s="143"/>
      <c r="K227" s="14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43"/>
      <c r="J228" s="143"/>
      <c r="K228" s="14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43"/>
      <c r="J229" s="143"/>
      <c r="K229" s="14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43"/>
      <c r="J230" s="143"/>
      <c r="K230" s="14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43"/>
      <c r="J231" s="143"/>
      <c r="K231" s="14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43"/>
      <c r="J232" s="143"/>
      <c r="K232" s="14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43"/>
      <c r="J233" s="143"/>
      <c r="K233" s="14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43"/>
      <c r="J234" s="143"/>
      <c r="K234" s="14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43"/>
      <c r="J235" s="143"/>
      <c r="K235" s="14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43"/>
      <c r="J236" s="143"/>
      <c r="K236" s="14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43"/>
      <c r="J237" s="143"/>
      <c r="K237" s="14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43"/>
      <c r="J238" s="143"/>
      <c r="K238" s="14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43"/>
      <c r="J239" s="143"/>
      <c r="K239" s="14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43"/>
      <c r="J240" s="143"/>
      <c r="K240" s="14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43"/>
      <c r="J241" s="143"/>
      <c r="K241" s="14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43"/>
      <c r="J242" s="143"/>
      <c r="K242" s="14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43"/>
      <c r="J243" s="143"/>
      <c r="K243" s="14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43"/>
      <c r="J244" s="143"/>
      <c r="K244" s="14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43"/>
      <c r="J245" s="143"/>
      <c r="K245" s="14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43"/>
      <c r="J246" s="143"/>
      <c r="K246" s="14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43"/>
      <c r="J247" s="143"/>
      <c r="K247" s="14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43"/>
      <c r="J248" s="143"/>
      <c r="K248" s="14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43"/>
      <c r="J249" s="143"/>
      <c r="K249" s="14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43"/>
      <c r="J250" s="143"/>
      <c r="K250" s="14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43"/>
      <c r="J251" s="143"/>
      <c r="K251" s="14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43"/>
      <c r="J252" s="143"/>
      <c r="K252" s="14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43"/>
      <c r="J253" s="143"/>
      <c r="K253" s="14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43"/>
      <c r="J254" s="143"/>
      <c r="K254" s="14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43"/>
      <c r="J255" s="143"/>
      <c r="K255" s="14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43"/>
      <c r="J256" s="143"/>
      <c r="K256" s="14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43"/>
      <c r="J257" s="143"/>
      <c r="K257" s="14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43"/>
      <c r="J258" s="143"/>
      <c r="K258" s="14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43"/>
      <c r="J259" s="143"/>
      <c r="K259" s="14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43"/>
      <c r="J260" s="143"/>
      <c r="K260" s="14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43"/>
      <c r="J261" s="143"/>
      <c r="K261" s="14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43"/>
      <c r="J262" s="143"/>
      <c r="K262" s="14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43"/>
      <c r="J263" s="143"/>
      <c r="K263" s="14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43"/>
      <c r="J264" s="143"/>
      <c r="K264" s="14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43"/>
      <c r="J265" s="143"/>
      <c r="K265" s="14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43"/>
      <c r="J266" s="143"/>
      <c r="K266" s="14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43"/>
      <c r="J267" s="143"/>
      <c r="K267" s="14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43"/>
      <c r="J268" s="143"/>
      <c r="K268" s="14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43"/>
      <c r="J269" s="143"/>
      <c r="K269" s="14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43"/>
      <c r="J270" s="143"/>
      <c r="K270" s="14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43"/>
      <c r="J271" s="143"/>
      <c r="K271" s="14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43"/>
      <c r="J272" s="143"/>
      <c r="K272" s="14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43"/>
      <c r="J273" s="143"/>
      <c r="K273" s="14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43"/>
      <c r="J274" s="143"/>
      <c r="K274" s="14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43"/>
      <c r="J275" s="143"/>
      <c r="K275" s="14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43"/>
      <c r="J276" s="143"/>
      <c r="K276" s="14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43"/>
      <c r="J277" s="143"/>
      <c r="K277" s="14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43"/>
      <c r="J278" s="143"/>
      <c r="K278" s="14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43"/>
      <c r="J279" s="143"/>
      <c r="K279" s="14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43"/>
      <c r="J280" s="143"/>
      <c r="K280" s="14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43"/>
      <c r="J281" s="143"/>
      <c r="K281" s="14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43"/>
      <c r="J282" s="143"/>
      <c r="K282" s="14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43"/>
      <c r="J283" s="143"/>
      <c r="K283" s="14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43"/>
      <c r="J284" s="143"/>
      <c r="K284" s="14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43"/>
      <c r="J285" s="143"/>
      <c r="K285" s="14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43"/>
      <c r="J286" s="143"/>
      <c r="K286" s="14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43"/>
      <c r="J287" s="143"/>
      <c r="K287" s="14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43"/>
      <c r="J288" s="143"/>
      <c r="K288" s="14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43"/>
      <c r="J289" s="143"/>
      <c r="K289" s="14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43"/>
      <c r="J290" s="143"/>
      <c r="K290" s="14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43"/>
      <c r="J291" s="143"/>
      <c r="K291" s="14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43"/>
      <c r="J292" s="143"/>
      <c r="K292" s="14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43"/>
      <c r="J293" s="143"/>
      <c r="K293" s="14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43"/>
      <c r="J294" s="143"/>
      <c r="K294" s="14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43"/>
      <c r="J295" s="143"/>
      <c r="K295" s="14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43"/>
      <c r="J296" s="143"/>
      <c r="K296" s="14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43"/>
      <c r="J297" s="143"/>
      <c r="K297" s="14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43"/>
      <c r="J298" s="143"/>
      <c r="K298" s="14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43"/>
      <c r="J299" s="143"/>
      <c r="K299" s="14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43"/>
      <c r="J300" s="143"/>
      <c r="K300" s="14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43"/>
      <c r="J301" s="143"/>
      <c r="K301" s="14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43"/>
      <c r="J302" s="143"/>
      <c r="K302" s="14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43"/>
      <c r="J303" s="143"/>
      <c r="K303" s="14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43"/>
      <c r="J304" s="143"/>
      <c r="K304" s="14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43"/>
      <c r="J305" s="143"/>
      <c r="K305" s="14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43"/>
      <c r="J306" s="143"/>
      <c r="K306" s="14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43"/>
      <c r="J307" s="143"/>
      <c r="K307" s="14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43"/>
      <c r="J308" s="143"/>
      <c r="K308" s="14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43"/>
      <c r="J309" s="143"/>
      <c r="K309" s="14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43"/>
      <c r="J310" s="143"/>
      <c r="K310" s="14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43"/>
      <c r="J311" s="143"/>
      <c r="K311" s="14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43"/>
      <c r="J312" s="143"/>
      <c r="K312" s="14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43"/>
      <c r="J313" s="143"/>
      <c r="K313" s="14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43"/>
      <c r="J314" s="143"/>
      <c r="K314" s="14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43"/>
      <c r="J315" s="143"/>
      <c r="K315" s="14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43"/>
      <c r="J316" s="143"/>
      <c r="K316" s="14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43"/>
      <c r="J317" s="143"/>
      <c r="K317" s="14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43"/>
      <c r="J318" s="143"/>
      <c r="K318" s="14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43"/>
      <c r="J319" s="143"/>
      <c r="K319" s="14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43"/>
      <c r="J320" s="143"/>
      <c r="K320" s="14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43"/>
      <c r="J321" s="143"/>
      <c r="K321" s="14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43"/>
      <c r="J322" s="143"/>
      <c r="K322" s="14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43"/>
      <c r="J323" s="143"/>
      <c r="K323" s="14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43"/>
      <c r="J324" s="143"/>
      <c r="K324" s="14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43"/>
      <c r="J325" s="143"/>
      <c r="K325" s="14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43"/>
      <c r="J326" s="143"/>
      <c r="K326" s="14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43"/>
      <c r="J327" s="143"/>
      <c r="K327" s="14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43"/>
      <c r="J328" s="143"/>
      <c r="K328" s="14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43"/>
      <c r="J329" s="143"/>
      <c r="K329" s="14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43"/>
      <c r="J330" s="143"/>
      <c r="K330" s="14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43"/>
      <c r="J331" s="143"/>
      <c r="K331" s="14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43"/>
      <c r="J332" s="143"/>
      <c r="K332" s="14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43"/>
      <c r="J333" s="143"/>
      <c r="K333" s="14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43"/>
      <c r="J334" s="143"/>
      <c r="K334" s="14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43"/>
      <c r="J335" s="143"/>
      <c r="K335" s="14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43"/>
      <c r="J336" s="143"/>
      <c r="K336" s="14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43"/>
      <c r="J337" s="143"/>
      <c r="K337" s="14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43"/>
      <c r="J338" s="143"/>
      <c r="K338" s="14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43"/>
      <c r="J339" s="143"/>
      <c r="K339" s="14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43"/>
      <c r="J340" s="143"/>
      <c r="K340" s="14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43"/>
      <c r="J341" s="143"/>
      <c r="K341" s="14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43"/>
      <c r="J342" s="143"/>
      <c r="K342" s="14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43"/>
      <c r="J343" s="143"/>
      <c r="K343" s="14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43"/>
      <c r="J344" s="143"/>
      <c r="K344" s="14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43"/>
      <c r="J345" s="143"/>
      <c r="K345" s="14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43"/>
      <c r="J346" s="143"/>
      <c r="K346" s="14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43"/>
      <c r="J347" s="143"/>
      <c r="K347" s="14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43"/>
      <c r="J348" s="143"/>
      <c r="K348" s="14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43"/>
      <c r="J349" s="143"/>
      <c r="K349" s="14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43"/>
      <c r="J350" s="143"/>
      <c r="K350" s="14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43"/>
      <c r="J351" s="143"/>
      <c r="K351" s="14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43"/>
      <c r="J352" s="143"/>
      <c r="K352" s="14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43"/>
      <c r="J353" s="143"/>
      <c r="K353" s="14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43"/>
      <c r="J354" s="143"/>
      <c r="K354" s="14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43"/>
      <c r="J355" s="143"/>
      <c r="K355" s="14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43"/>
      <c r="J356" s="143"/>
      <c r="K356" s="14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43"/>
      <c r="J357" s="143"/>
      <c r="K357" s="14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43"/>
      <c r="J358" s="143"/>
      <c r="K358" s="14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43"/>
      <c r="J359" s="143"/>
      <c r="K359" s="14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43"/>
      <c r="J360" s="143"/>
      <c r="K360" s="14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43"/>
      <c r="J361" s="143"/>
      <c r="K361" s="14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43"/>
      <c r="J362" s="143"/>
      <c r="K362" s="14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43"/>
      <c r="J363" s="143"/>
      <c r="K363" s="14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43"/>
      <c r="J364" s="143"/>
      <c r="K364" s="14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43"/>
      <c r="J365" s="143"/>
      <c r="K365" s="14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43"/>
      <c r="J366" s="143"/>
      <c r="K366" s="14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43"/>
      <c r="J367" s="143"/>
      <c r="K367" s="14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43"/>
      <c r="J368" s="143"/>
      <c r="K368" s="14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43"/>
      <c r="J369" s="143"/>
      <c r="K369" s="14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43"/>
      <c r="J370" s="143"/>
      <c r="K370" s="14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43"/>
      <c r="J371" s="143"/>
      <c r="K371" s="14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43"/>
      <c r="J372" s="143"/>
      <c r="K372" s="14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43"/>
      <c r="J373" s="143"/>
      <c r="K373" s="14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43"/>
      <c r="J374" s="143"/>
      <c r="K374" s="14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43"/>
      <c r="J375" s="143"/>
      <c r="K375" s="14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43"/>
      <c r="J376" s="143"/>
      <c r="K376" s="14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43"/>
      <c r="J377" s="143"/>
      <c r="K377" s="14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43"/>
      <c r="J378" s="143"/>
      <c r="K378" s="14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43"/>
      <c r="J379" s="143"/>
      <c r="K379" s="14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43"/>
      <c r="J380" s="143"/>
      <c r="K380" s="14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43"/>
      <c r="J381" s="143"/>
      <c r="K381" s="14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43"/>
      <c r="J382" s="143"/>
      <c r="K382" s="14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43"/>
      <c r="J383" s="143"/>
      <c r="K383" s="14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43"/>
      <c r="J384" s="143"/>
      <c r="K384" s="14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43"/>
      <c r="J385" s="143"/>
      <c r="K385" s="14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43"/>
      <c r="J386" s="143"/>
      <c r="K386" s="14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43"/>
      <c r="J387" s="143"/>
      <c r="K387" s="14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43"/>
      <c r="J388" s="143"/>
      <c r="K388" s="14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43"/>
      <c r="J389" s="143"/>
      <c r="K389" s="14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43"/>
      <c r="J390" s="143"/>
      <c r="K390" s="14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43"/>
      <c r="J391" s="143"/>
      <c r="K391" s="14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43"/>
      <c r="J392" s="143"/>
      <c r="K392" s="14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43"/>
      <c r="J393" s="143"/>
      <c r="K393" s="14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43"/>
      <c r="J394" s="143"/>
      <c r="K394" s="14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43"/>
      <c r="J395" s="143"/>
      <c r="K395" s="14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43"/>
      <c r="J396" s="143"/>
      <c r="K396" s="14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43"/>
      <c r="J397" s="143"/>
      <c r="K397" s="14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43"/>
      <c r="J398" s="143"/>
      <c r="K398" s="14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43"/>
      <c r="J399" s="143"/>
      <c r="K399" s="14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43"/>
      <c r="J400" s="143"/>
      <c r="K400" s="14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43"/>
      <c r="J401" s="143"/>
      <c r="K401" s="14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43"/>
      <c r="J402" s="143"/>
      <c r="K402" s="14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43"/>
      <c r="J403" s="143"/>
      <c r="K403" s="14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43"/>
      <c r="J404" s="143"/>
      <c r="K404" s="14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43"/>
      <c r="J405" s="143"/>
      <c r="K405" s="14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43"/>
      <c r="J406" s="143"/>
      <c r="K406" s="14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43"/>
      <c r="J407" s="143"/>
      <c r="K407" s="14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43"/>
      <c r="J408" s="143"/>
      <c r="K408" s="14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43"/>
      <c r="J409" s="143"/>
      <c r="K409" s="14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43"/>
      <c r="J410" s="143"/>
      <c r="K410" s="14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43"/>
      <c r="J411" s="143"/>
      <c r="K411" s="14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43"/>
      <c r="J412" s="143"/>
      <c r="K412" s="14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43"/>
      <c r="J413" s="143"/>
      <c r="K413" s="14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43"/>
      <c r="J414" s="143"/>
      <c r="K414" s="14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43"/>
      <c r="J415" s="143"/>
      <c r="K415" s="14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43"/>
      <c r="J416" s="143"/>
      <c r="K416" s="14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43"/>
      <c r="J417" s="143"/>
      <c r="K417" s="14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43"/>
      <c r="J418" s="143"/>
      <c r="K418" s="14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43"/>
      <c r="J419" s="143"/>
      <c r="K419" s="14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43"/>
      <c r="J420" s="143"/>
      <c r="K420" s="14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43"/>
      <c r="J421" s="143"/>
      <c r="K421" s="14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43"/>
      <c r="J422" s="143"/>
      <c r="K422" s="14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43"/>
      <c r="J423" s="143"/>
      <c r="K423" s="14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43"/>
      <c r="J424" s="143"/>
      <c r="K424" s="14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43"/>
      <c r="J425" s="143"/>
      <c r="K425" s="14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43"/>
      <c r="J426" s="143"/>
      <c r="K426" s="14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43"/>
      <c r="J427" s="143"/>
      <c r="K427" s="14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43"/>
      <c r="J428" s="143"/>
      <c r="K428" s="14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43"/>
      <c r="J429" s="143"/>
      <c r="K429" s="14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43"/>
      <c r="J430" s="143"/>
      <c r="K430" s="14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43"/>
      <c r="J431" s="143"/>
      <c r="K431" s="14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43"/>
      <c r="J432" s="143"/>
      <c r="K432" s="14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43"/>
      <c r="J433" s="143"/>
      <c r="K433" s="14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43"/>
      <c r="J434" s="143"/>
      <c r="K434" s="14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43"/>
      <c r="J435" s="143"/>
      <c r="K435" s="14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43"/>
      <c r="J436" s="143"/>
      <c r="K436" s="14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43"/>
      <c r="J437" s="143"/>
      <c r="K437" s="14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43"/>
      <c r="J438" s="143"/>
      <c r="K438" s="14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43"/>
      <c r="J439" s="143"/>
      <c r="K439" s="14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43"/>
      <c r="J440" s="143"/>
      <c r="K440" s="14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43"/>
      <c r="J441" s="143"/>
      <c r="K441" s="14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43"/>
      <c r="J442" s="143"/>
      <c r="K442" s="14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43"/>
      <c r="J443" s="143"/>
      <c r="K443" s="14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43"/>
      <c r="J444" s="143"/>
      <c r="K444" s="14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43"/>
      <c r="J445" s="143"/>
      <c r="K445" s="14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43"/>
      <c r="J446" s="143"/>
      <c r="K446" s="14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43"/>
      <c r="J447" s="143"/>
      <c r="K447" s="14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43"/>
      <c r="J448" s="143"/>
      <c r="K448" s="14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43"/>
      <c r="J449" s="143"/>
      <c r="K449" s="14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43"/>
      <c r="J450" s="143"/>
      <c r="K450" s="14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43"/>
      <c r="J451" s="143"/>
      <c r="K451" s="14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43"/>
      <c r="J452" s="143"/>
      <c r="K452" s="14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43"/>
      <c r="J453" s="143"/>
      <c r="K453" s="14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43"/>
      <c r="J454" s="143"/>
      <c r="K454" s="14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43"/>
      <c r="J455" s="143"/>
      <c r="K455" s="14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43"/>
      <c r="J456" s="143"/>
      <c r="K456" s="14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43"/>
      <c r="J457" s="143"/>
      <c r="K457" s="14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43"/>
      <c r="J458" s="143"/>
      <c r="K458" s="14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43"/>
      <c r="J459" s="143"/>
      <c r="K459" s="14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43"/>
      <c r="J460" s="143"/>
      <c r="K460" s="14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43"/>
      <c r="J461" s="143"/>
      <c r="K461" s="14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43"/>
      <c r="J462" s="143"/>
      <c r="K462" s="14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43"/>
      <c r="J463" s="143"/>
      <c r="K463" s="14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43"/>
      <c r="J464" s="143"/>
      <c r="K464" s="14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43"/>
      <c r="J465" s="143"/>
      <c r="K465" s="14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43"/>
      <c r="J466" s="143"/>
      <c r="K466" s="14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43"/>
      <c r="J467" s="143"/>
      <c r="K467" s="14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43"/>
      <c r="J468" s="143"/>
      <c r="K468" s="14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43"/>
      <c r="J469" s="143"/>
      <c r="K469" s="14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43"/>
      <c r="J470" s="143"/>
      <c r="K470" s="14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43"/>
      <c r="J471" s="143"/>
      <c r="K471" s="14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43"/>
      <c r="J472" s="143"/>
      <c r="K472" s="14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43"/>
      <c r="J473" s="143"/>
      <c r="K473" s="14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43"/>
      <c r="J474" s="143"/>
      <c r="K474" s="14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43"/>
      <c r="J475" s="143"/>
      <c r="K475" s="14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43"/>
      <c r="J476" s="143"/>
      <c r="K476" s="14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43"/>
      <c r="J477" s="143"/>
      <c r="K477" s="14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43"/>
      <c r="J478" s="143"/>
      <c r="K478" s="14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43"/>
      <c r="J479" s="143"/>
      <c r="K479" s="14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43"/>
      <c r="J480" s="143"/>
      <c r="K480" s="14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43"/>
      <c r="J481" s="143"/>
      <c r="K481" s="14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43"/>
      <c r="J482" s="143"/>
      <c r="K482" s="14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43"/>
      <c r="J483" s="143"/>
      <c r="K483" s="14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43"/>
      <c r="J484" s="143"/>
      <c r="K484" s="14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43"/>
      <c r="J485" s="143"/>
      <c r="K485" s="14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43"/>
      <c r="J486" s="143"/>
      <c r="K486" s="14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43"/>
      <c r="J487" s="143"/>
      <c r="K487" s="14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43"/>
      <c r="J488" s="143"/>
      <c r="K488" s="14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43"/>
      <c r="J489" s="143"/>
      <c r="K489" s="14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43"/>
      <c r="J490" s="143"/>
      <c r="K490" s="14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43"/>
      <c r="J491" s="143"/>
      <c r="K491" s="14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43"/>
      <c r="J492" s="143"/>
      <c r="K492" s="14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43"/>
      <c r="J493" s="143"/>
      <c r="K493" s="14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43"/>
      <c r="J499" s="143"/>
      <c r="K499" s="14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43"/>
      <c r="J500" s="143"/>
      <c r="K500" s="14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43"/>
      <c r="J501" s="143"/>
      <c r="K501" s="14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43"/>
      <c r="J502" s="143"/>
      <c r="K502" s="14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43"/>
      <c r="J503" s="143"/>
      <c r="K503" s="14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43"/>
      <c r="J504" s="143"/>
      <c r="K504" s="14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43"/>
      <c r="J505" s="143"/>
      <c r="K505" s="14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43"/>
      <c r="J506" s="143"/>
      <c r="K506" s="14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43"/>
      <c r="J507" s="143"/>
      <c r="K507" s="14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43"/>
      <c r="J508" s="143"/>
      <c r="K508" s="14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43"/>
      <c r="J509" s="143"/>
      <c r="K509" s="14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43"/>
      <c r="J510" s="143"/>
      <c r="K510" s="14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43"/>
      <c r="J511" s="143"/>
      <c r="K511" s="14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43"/>
      <c r="J512" s="143"/>
      <c r="K512" s="14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43"/>
      <c r="J513" s="143"/>
      <c r="K513" s="14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43"/>
      <c r="J514" s="143"/>
      <c r="K514" s="14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43"/>
      <c r="J515" s="143"/>
      <c r="K515" s="14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43"/>
      <c r="J516" s="143"/>
      <c r="K516" s="14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43"/>
      <c r="J517" s="143"/>
      <c r="K517" s="14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43"/>
      <c r="J518" s="143"/>
      <c r="K518" s="14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43"/>
      <c r="J539" s="143"/>
      <c r="K539" s="14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43"/>
      <c r="J540" s="143"/>
      <c r="K540" s="14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43"/>
      <c r="J541" s="143"/>
      <c r="K541" s="14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43"/>
      <c r="J542" s="143"/>
      <c r="K542" s="14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43"/>
      <c r="J543" s="143"/>
      <c r="K543" s="14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43"/>
      <c r="J549" s="143"/>
      <c r="K549" s="14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43"/>
      <c r="J550" s="143"/>
      <c r="K550" s="14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43"/>
      <c r="J551" s="143"/>
      <c r="K551" s="14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43"/>
      <c r="J552" s="143"/>
      <c r="K552" s="14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43"/>
      <c r="J553" s="143"/>
      <c r="K553" s="14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43"/>
      <c r="J554" s="143"/>
      <c r="K554" s="14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43"/>
      <c r="J555" s="143"/>
      <c r="K555" s="14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43"/>
      <c r="J556" s="143"/>
      <c r="K556" s="14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43"/>
      <c r="J557" s="143"/>
      <c r="K557" s="14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43"/>
      <c r="J563" s="143"/>
      <c r="K563" s="14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2022-09-12T07:05:25Z</cp:lastPrinted>
  <dcterms:created xsi:type="dcterms:W3CDTF">2016-02-05T07:01:02Z</dcterms:created>
  <dcterms:modified xsi:type="dcterms:W3CDTF">2022-09-12T15:02:23Z</dcterms:modified>
</cp:coreProperties>
</file>